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ИНФОРМАЦИЯ для сайта АХМР\2015\12)Декабрь\"/>
    </mc:Choice>
  </mc:AlternateContent>
  <bookViews>
    <workbookView xWindow="0" yWindow="0" windowWidth="23040" windowHeight="9396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29" i="1" l="1"/>
  <c r="D28" i="1"/>
  <c r="C28" i="1"/>
  <c r="E27" i="1"/>
  <c r="E26" i="1"/>
  <c r="E25" i="1"/>
  <c r="D24" i="1"/>
  <c r="C24" i="1"/>
  <c r="E23" i="1"/>
  <c r="E22" i="1"/>
  <c r="E21" i="1"/>
  <c r="E20" i="1"/>
  <c r="E19" i="1"/>
  <c r="E18" i="1"/>
  <c r="D17" i="1"/>
  <c r="C17" i="1"/>
  <c r="E24" i="1" l="1"/>
  <c r="E17" i="1"/>
  <c r="E28" i="1"/>
  <c r="D55" i="1" l="1"/>
  <c r="C55" i="1"/>
  <c r="D53" i="1"/>
  <c r="C53" i="1"/>
  <c r="D51" i="1"/>
  <c r="C51" i="1"/>
  <c r="D48" i="1"/>
  <c r="C48" i="1"/>
  <c r="D43" i="1"/>
  <c r="C43" i="1"/>
  <c r="D38" i="1"/>
  <c r="C38" i="1"/>
  <c r="D35" i="1"/>
  <c r="C35" i="1"/>
  <c r="D30" i="1"/>
  <c r="C30" i="1"/>
  <c r="D13" i="1"/>
  <c r="C13" i="1"/>
  <c r="E14" i="1"/>
  <c r="E15" i="1"/>
  <c r="E16" i="1"/>
  <c r="E31" i="1"/>
  <c r="E32" i="1"/>
  <c r="E33" i="1"/>
  <c r="E34" i="1"/>
  <c r="E36" i="1"/>
  <c r="E37" i="1"/>
  <c r="E39" i="1"/>
  <c r="E40" i="1"/>
  <c r="E41" i="1"/>
  <c r="E44" i="1"/>
  <c r="E45" i="1"/>
  <c r="E46" i="1"/>
  <c r="E47" i="1"/>
  <c r="E49" i="1"/>
  <c r="E50" i="1"/>
  <c r="E52" i="1"/>
  <c r="E54" i="1"/>
  <c r="E56" i="1"/>
  <c r="D11" i="1"/>
  <c r="C11" i="1"/>
  <c r="E12" i="1"/>
  <c r="E5" i="1"/>
  <c r="E6" i="1"/>
  <c r="E8" i="1"/>
  <c r="E9" i="1"/>
  <c r="E10" i="1"/>
  <c r="E4" i="1"/>
  <c r="D3" i="1"/>
  <c r="C3" i="1"/>
  <c r="D57" i="1" l="1"/>
  <c r="C57" i="1"/>
  <c r="E30" i="1"/>
  <c r="E53" i="1"/>
  <c r="E55" i="1"/>
  <c r="E48" i="1"/>
  <c r="E3" i="1"/>
  <c r="E35" i="1"/>
  <c r="E51" i="1"/>
  <c r="E13" i="1"/>
  <c r="E43" i="1"/>
  <c r="E11" i="1"/>
  <c r="E57" i="1" l="1"/>
</calcChain>
</file>

<file path=xl/sharedStrings.xml><?xml version="1.0" encoding="utf-8"?>
<sst xmlns="http://schemas.openxmlformats.org/spreadsheetml/2006/main" count="116" uniqueCount="116">
  <si>
    <t>Код бюджетной классификации</t>
  </si>
  <si>
    <t>Наименовании КФСР</t>
  </si>
  <si>
    <t>Исполнено за отчетный период</t>
  </si>
  <si>
    <t>0100</t>
  </si>
  <si>
    <t>0102</t>
  </si>
  <si>
    <t>0103</t>
  </si>
  <si>
    <t>0104</t>
  </si>
  <si>
    <t>0106</t>
  </si>
  <si>
    <t>0111</t>
  </si>
  <si>
    <t>0113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</si>
  <si>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</si>
  <si>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</si>
  <si>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</si>
  <si>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</si>
  <si>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</si>
  <si>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 xml:space="preserve">Другие общегосударственные вопросы 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</si>
  <si>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</si>
  <si>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</si>
  <si>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</si>
  <si>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</si>
  <si>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</si>
  <si>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</si>
  <si>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0304</t>
  </si>
  <si>
    <t>0309</t>
  </si>
  <si>
    <t>0314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</si>
  <si>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</si>
  <si>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</si>
  <si>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Профилактика правонарушений</t>
  </si>
  <si>
    <t>0400</t>
  </si>
  <si>
    <t>Национальная экономика</t>
  </si>
  <si>
    <t>0401</t>
  </si>
  <si>
    <t>0405</t>
  </si>
  <si>
    <t>0408</t>
  </si>
  <si>
    <t>0409</t>
  </si>
  <si>
    <t>0410</t>
  </si>
  <si>
    <t>0412</t>
  </si>
  <si>
    <t>Общеэкономические вопросы</t>
  </si>
  <si>
    <t>Сельское хозяйство и рыболовство</t>
  </si>
  <si>
    <t>Транспорт</t>
  </si>
  <si>
    <t>Дорожное хозяйство</t>
  </si>
  <si>
    <t>Связь и информатика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</si>
  <si>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</si>
  <si>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</si>
  <si>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</si>
  <si>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</si>
  <si>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0502</t>
  </si>
  <si>
    <t>0503</t>
  </si>
  <si>
    <t>Жилищное хозяйство</t>
  </si>
  <si>
    <t>Коммунальное хозяйство</t>
  </si>
  <si>
    <t>Благоустройство</t>
  </si>
  <si>
    <t>0700</t>
  </si>
  <si>
    <t>Образование</t>
  </si>
  <si>
    <t>0701</t>
  </si>
  <si>
    <t>0702</t>
  </si>
  <si>
    <t>0707</t>
  </si>
  <si>
    <t>0709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</si>
  <si>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</si>
  <si>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</si>
  <si>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</si>
  <si>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</si>
  <si>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0800</t>
  </si>
  <si>
    <t>Культура и кинематография</t>
  </si>
  <si>
    <t>0801</t>
  </si>
  <si>
    <t>0804</t>
  </si>
  <si>
    <t>Культура</t>
  </si>
  <si>
    <t xml:space="preserve">Другие вопросы в области культуры и кинематографии </t>
  </si>
  <si>
    <t>0900</t>
  </si>
  <si>
    <t>0901</t>
  </si>
  <si>
    <t>0902</t>
  </si>
  <si>
    <t>0903</t>
  </si>
  <si>
    <t>0909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</si>
  <si>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</si>
  <si>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</si>
  <si>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</si>
  <si>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Другие вопросы в области здравоохранения и спорта</t>
  </si>
  <si>
    <t>Здравоохранение</t>
  </si>
  <si>
    <t>1000</t>
  </si>
  <si>
    <t>Социальная политика</t>
  </si>
  <si>
    <t>1001</t>
  </si>
  <si>
    <t>1003</t>
  </si>
  <si>
    <t>1004</t>
  </si>
  <si>
    <t>1006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</si>
  <si>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</si>
  <si>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</si>
  <si>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</si>
  <si>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</si>
  <si>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1100</t>
  </si>
  <si>
    <t>Физическая культура и спорт</t>
  </si>
  <si>
    <t>1101</t>
  </si>
  <si>
    <t>1102</t>
  </si>
  <si>
    <t>1200</t>
  </si>
  <si>
    <t>Средства массовой информации</t>
  </si>
  <si>
    <t>1202</t>
  </si>
  <si>
    <t>1300</t>
  </si>
  <si>
    <t>1301</t>
  </si>
  <si>
    <t>1400</t>
  </si>
  <si>
    <t>Межбюджетные трансферты бюджетам субъектов Росиийской Федерации и муниципальных образований общего характера</t>
  </si>
  <si>
    <t>1401</t>
  </si>
  <si>
    <t>ВСЕГО РАСХОДОВ:</t>
  </si>
  <si>
    <t xml:space="preserve">Физическая культура </t>
  </si>
  <si>
    <t xml:space="preserve">Массовый спорт </t>
  </si>
  <si>
    <t>Периодическая печать и издательства</t>
  </si>
  <si>
    <t>Обслуживание внутреннего муниципального долга</t>
  </si>
  <si>
    <t>Дотации на выравнивание бюджетной обеспеченности субъектов РФ муниципальных образований</t>
  </si>
  <si>
    <t>0600</t>
  </si>
  <si>
    <t>0605</t>
  </si>
  <si>
    <t>Охрана окружающей среды</t>
  </si>
  <si>
    <t>Другие вопросы в области охраны окружающей среды</t>
  </si>
  <si>
    <t>Обслуживание государственного и муниципального долга</t>
  </si>
  <si>
    <t xml:space="preserve">    </t>
  </si>
  <si>
    <t>% исполнения от годового плана на 2015 год</t>
  </si>
  <si>
    <t>Уточненный план на 2015 год</t>
  </si>
  <si>
    <t>Общегосударственные вопросы</t>
  </si>
  <si>
    <t>0105</t>
  </si>
  <si>
    <t>Судебная система</t>
  </si>
  <si>
    <t>Анализ исполнения бюджета Ханты-Мансийского района на 01.12. 2015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</si>
</sst>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9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</cellStyleXfs>
  <cellXfs count="77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49" fontId="6" fillId="2" borderId="1" xfId="20" applyNumberFormat="1" applyFont="1" applyFill="1" applyBorder="1" applyAlignment="1">
      <alignment horizontal="center" wrapText="1"/>
    </xf>
    <xf numFmtId="49" fontId="7" fillId="0" borderId="1" xfId="20" applyNumberFormat="1" applyFont="1" applyBorder="1" applyAlignment="1">
      <alignment horizontal="center" wrapText="1"/>
    </xf>
    <xf numFmtId="164" fontId="7" fillId="0" borderId="1" xfId="11" applyNumberFormat="1" applyFont="1" applyFill="1" applyBorder="1" applyAlignment="1">
      <alignment horizontal="center" vertical="center"/>
    </xf>
    <xf numFmtId="164" fontId="7" fillId="0" borderId="1" xfId="12" applyNumberFormat="1" applyFont="1" applyFill="1" applyBorder="1" applyAlignment="1">
      <alignment horizontal="center" vertical="center"/>
    </xf>
    <xf numFmtId="164" fontId="7" fillId="0" borderId="1" xfId="13" applyNumberFormat="1" applyFont="1" applyFill="1" applyBorder="1" applyAlignment="1">
      <alignment horizontal="center" vertical="center"/>
    </xf>
    <xf numFmtId="164" fontId="7" fillId="0" borderId="1" xfId="14" applyNumberFormat="1" applyFont="1" applyFill="1" applyBorder="1" applyAlignment="1">
      <alignment horizontal="center" vertical="center"/>
    </xf>
    <xf numFmtId="0" fontId="7" fillId="0" borderId="1" xfId="56" applyFont="1" applyBorder="1" applyAlignment="1">
      <alignment vertical="center" wrapText="1"/>
    </xf>
    <xf numFmtId="164" fontId="7" fillId="0" borderId="1" xfId="19" applyNumberFormat="1" applyFont="1" applyFill="1" applyBorder="1" applyAlignment="1">
      <alignment horizontal="center" vertical="center"/>
    </xf>
    <xf numFmtId="164" fontId="7" fillId="0" borderId="1" xfId="24" applyNumberFormat="1" applyFont="1" applyFill="1" applyBorder="1" applyAlignment="1">
      <alignment horizontal="center" vertical="center"/>
    </xf>
    <xf numFmtId="164" fontId="7" fillId="0" borderId="1" xfId="25" applyNumberFormat="1" applyFont="1" applyFill="1" applyBorder="1" applyAlignment="1">
      <alignment horizontal="center" vertical="center"/>
    </xf>
    <xf numFmtId="164" fontId="7" fillId="0" borderId="1" xfId="26" applyNumberFormat="1" applyFont="1" applyFill="1" applyBorder="1" applyAlignment="1">
      <alignment horizontal="center" vertical="center"/>
    </xf>
    <xf numFmtId="164" fontId="7" fillId="0" borderId="1" xfId="28" applyNumberFormat="1" applyFont="1" applyFill="1" applyBorder="1" applyAlignment="1">
      <alignment horizontal="center" vertical="center"/>
    </xf>
    <xf numFmtId="164" fontId="7" fillId="0" borderId="1" xfId="29" applyNumberFormat="1" applyFont="1" applyFill="1" applyBorder="1" applyAlignment="1">
      <alignment horizontal="center" vertical="center"/>
    </xf>
    <xf numFmtId="164" fontId="7" fillId="0" borderId="1" xfId="32" applyNumberFormat="1" applyFont="1" applyFill="1" applyBorder="1" applyAlignment="1">
      <alignment horizontal="center" vertical="center"/>
    </xf>
    <xf numFmtId="164" fontId="7" fillId="0" borderId="1" xfId="33" applyNumberFormat="1" applyFont="1" applyFill="1" applyBorder="1" applyAlignment="1">
      <alignment horizontal="center" vertical="center"/>
    </xf>
    <xf numFmtId="164" fontId="7" fillId="0" borderId="1" xfId="35" applyNumberFormat="1" applyFont="1" applyFill="1" applyBorder="1" applyAlignment="1">
      <alignment horizontal="center" vertical="center"/>
    </xf>
    <xf numFmtId="164" fontId="7" fillId="0" borderId="1" xfId="37" applyNumberFormat="1" applyFont="1" applyFill="1" applyBorder="1" applyAlignment="1">
      <alignment horizontal="center" vertical="center"/>
    </xf>
    <xf numFmtId="164" fontId="7" fillId="0" borderId="1" xfId="38" applyNumberFormat="1" applyFont="1" applyFill="1" applyBorder="1" applyAlignment="1">
      <alignment horizontal="center" vertical="center"/>
    </xf>
    <xf numFmtId="164" fontId="7" fillId="0" borderId="1" xfId="44" applyNumberFormat="1" applyFont="1" applyFill="1" applyBorder="1" applyAlignment="1">
      <alignment horizontal="center" vertical="center"/>
    </xf>
    <xf numFmtId="164" fontId="7" fillId="0" borderId="1" xfId="45" applyNumberFormat="1" applyFont="1" applyFill="1" applyBorder="1" applyAlignment="1">
      <alignment horizontal="center" vertical="center"/>
    </xf>
    <xf numFmtId="164" fontId="7" fillId="3" borderId="1" xfId="46" applyNumberFormat="1" applyFont="1" applyFill="1" applyBorder="1" applyAlignment="1">
      <alignment horizontal="center" vertical="center"/>
    </xf>
    <xf numFmtId="164" fontId="7" fillId="0" borderId="1" xfId="46" applyNumberFormat="1" applyFont="1" applyFill="1" applyBorder="1" applyAlignment="1">
      <alignment horizontal="center" vertical="center"/>
    </xf>
    <xf numFmtId="164" fontId="7" fillId="0" borderId="1" xfId="47" applyNumberFormat="1" applyFont="1" applyFill="1" applyBorder="1" applyAlignment="1">
      <alignment horizontal="center" vertical="center"/>
    </xf>
    <xf numFmtId="164" fontId="7" fillId="0" borderId="1" xfId="51" applyNumberFormat="1" applyFont="1" applyFill="1" applyBorder="1" applyAlignment="1">
      <alignment horizontal="center" vertical="center"/>
    </xf>
    <xf numFmtId="164" fontId="7" fillId="0" borderId="1" xfId="50" applyNumberFormat="1" applyFont="1" applyFill="1" applyBorder="1" applyAlignment="1">
      <alignment horizontal="center" vertical="center"/>
    </xf>
    <xf numFmtId="164" fontId="7" fillId="3" borderId="1" xfId="53" applyNumberFormat="1" applyFont="1" applyFill="1" applyBorder="1" applyAlignment="1">
      <alignment horizontal="center" vertical="center"/>
    </xf>
    <xf numFmtId="164" fontId="7" fillId="0" borderId="1" xfId="55" applyNumberFormat="1" applyFont="1" applyFill="1" applyBorder="1" applyAlignment="1">
      <alignment horizontal="center" vertical="center"/>
    </xf>
    <xf numFmtId="164" fontId="7" fillId="0" borderId="1" xfId="18" applyNumberFormat="1" applyFont="1" applyFill="1" applyBorder="1" applyAlignment="1">
      <alignment horizontal="center" vertical="center"/>
    </xf>
    <xf numFmtId="3" fontId="7" fillId="0" borderId="1" xfId="11" applyNumberFormat="1" applyFont="1" applyFill="1" applyBorder="1" applyAlignment="1">
      <alignment horizontal="center" vertical="center"/>
    </xf>
    <xf numFmtId="0" fontId="7" fillId="0" borderId="1" xfId="23" applyFont="1" applyBorder="1" applyAlignment="1">
      <alignment vertical="center" wrapText="1"/>
    </xf>
    <xf numFmtId="0" fontId="7" fillId="0" borderId="1" xfId="16" applyFont="1" applyBorder="1" applyAlignment="1">
      <alignment vertical="center" wrapText="1"/>
    </xf>
    <xf numFmtId="0" fontId="7" fillId="0" borderId="1" xfId="16" applyFont="1" applyBorder="1" applyAlignment="1">
      <alignment horizontal="left" vertical="center" wrapText="1"/>
    </xf>
    <xf numFmtId="0" fontId="7" fillId="0" borderId="1" xfId="34" applyFont="1" applyBorder="1" applyAlignment="1">
      <alignment vertical="center" wrapText="1"/>
    </xf>
    <xf numFmtId="0" fontId="7" fillId="0" borderId="1" xfId="8" applyFont="1" applyBorder="1" applyAlignment="1">
      <alignment vertical="center" wrapText="1"/>
    </xf>
    <xf numFmtId="0" fontId="7" fillId="0" borderId="1" xfId="10" applyFont="1" applyBorder="1" applyAlignment="1">
      <alignment vertical="center" wrapText="1"/>
    </xf>
    <xf numFmtId="0" fontId="7" fillId="0" borderId="1" xfId="9" applyFont="1" applyBorder="1" applyAlignment="1">
      <alignment vertical="center" wrapText="1"/>
    </xf>
    <xf numFmtId="0" fontId="6" fillId="2" borderId="1" xfId="15" applyFont="1" applyFill="1" applyBorder="1" applyAlignment="1">
      <alignment vertical="center" wrapText="1"/>
    </xf>
    <xf numFmtId="0" fontId="7" fillId="0" borderId="1" xfId="21" applyFont="1" applyBorder="1" applyAlignment="1">
      <alignment vertical="center" wrapText="1"/>
    </xf>
    <xf numFmtId="0" fontId="7" fillId="0" borderId="1" xfId="22" applyFont="1" applyBorder="1" applyAlignment="1">
      <alignment vertical="center" wrapText="1"/>
    </xf>
    <xf numFmtId="0" fontId="7" fillId="3" borderId="1" xfId="16" applyFont="1" applyFill="1" applyBorder="1" applyAlignment="1">
      <alignment vertical="center" wrapText="1"/>
    </xf>
    <xf numFmtId="0" fontId="7" fillId="0" borderId="1" xfId="27" applyFont="1" applyBorder="1" applyAlignment="1">
      <alignment horizontal="left" vertical="center" wrapText="1"/>
    </xf>
    <xf numFmtId="0" fontId="7" fillId="0" borderId="1" xfId="30" applyFont="1" applyBorder="1" applyAlignment="1">
      <alignment horizontal="left" vertical="center" wrapText="1"/>
    </xf>
    <xf numFmtId="0" fontId="7" fillId="0" borderId="1" xfId="31" applyFont="1" applyBorder="1" applyAlignment="1">
      <alignment horizontal="left" vertical="center" wrapText="1"/>
    </xf>
    <xf numFmtId="0" fontId="7" fillId="0" borderId="1" xfId="17" applyFont="1" applyBorder="1" applyAlignment="1">
      <alignment vertical="center" wrapText="1"/>
    </xf>
    <xf numFmtId="0" fontId="7" fillId="0" borderId="1" xfId="36" applyFont="1" applyBorder="1" applyAlignment="1">
      <alignment vertical="center" wrapText="1"/>
    </xf>
    <xf numFmtId="0" fontId="7" fillId="0" borderId="1" xfId="39" applyFont="1" applyBorder="1" applyAlignment="1">
      <alignment vertical="center" wrapText="1"/>
    </xf>
    <xf numFmtId="0" fontId="7" fillId="0" borderId="1" xfId="40" applyFont="1" applyBorder="1" applyAlignment="1">
      <alignment vertical="center" wrapText="1"/>
    </xf>
    <xf numFmtId="0" fontId="7" fillId="0" borderId="1" xfId="41" applyFont="1" applyBorder="1" applyAlignment="1">
      <alignment vertical="center" wrapText="1"/>
    </xf>
    <xf numFmtId="0" fontId="7" fillId="0" borderId="1" xfId="43" applyFont="1" applyBorder="1" applyAlignment="1">
      <alignment vertical="center" wrapText="1"/>
    </xf>
    <xf numFmtId="0" fontId="7" fillId="0" borderId="1" xfId="48" applyFont="1" applyBorder="1" applyAlignment="1">
      <alignment vertical="center" wrapText="1"/>
    </xf>
    <xf numFmtId="0" fontId="7" fillId="0" borderId="1" xfId="49" applyFont="1" applyBorder="1" applyAlignment="1">
      <alignment vertical="center" wrapText="1"/>
    </xf>
    <xf numFmtId="0" fontId="7" fillId="3" borderId="1" xfId="52" applyFont="1" applyFill="1" applyBorder="1" applyAlignment="1">
      <alignment vertical="center" wrapText="1"/>
    </xf>
    <xf numFmtId="0" fontId="7" fillId="0" borderId="1" xfId="52" applyFont="1" applyBorder="1" applyAlignment="1">
      <alignment vertical="center" wrapText="1"/>
    </xf>
    <xf numFmtId="0" fontId="7" fillId="0" borderId="1" xfId="54" applyFont="1" applyBorder="1" applyAlignment="1">
      <alignment vertical="center" wrapText="1"/>
    </xf>
    <xf numFmtId="0" fontId="7" fillId="0" borderId="1" xfId="57" applyFont="1" applyFill="1" applyBorder="1" applyAlignment="1">
      <alignment vertical="center" wrapText="1"/>
    </xf>
    <xf numFmtId="3" fontId="6" fillId="2" borderId="1" xfId="11" applyNumberFormat="1" applyFont="1" applyFill="1" applyBorder="1" applyAlignment="1">
      <alignment horizontal="center" vertical="center"/>
    </xf>
    <xf numFmtId="164" fontId="0" fillId="0" borderId="0" xfId="0" applyNumberFormat="1"/>
    <xf numFmtId="3" fontId="7" fillId="4" borderId="1" xfId="11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0" fontId="6" fillId="4" borderId="1" xfId="31" applyFont="1" applyFill="1" applyBorder="1" applyAlignment="1">
      <alignment horizontal="left" vertical="center" wrapText="1"/>
    </xf>
    <xf numFmtId="164" fontId="6" fillId="4" borderId="1" xfId="33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</cellXfs>
  <cellStyles count="59">
    <cellStyle name="Обычный" xfId="0" builtinId="0"/>
    <cellStyle name="Обычный 10" xfId="13"/>
    <cellStyle name="Обычный 11" xfId="14"/>
    <cellStyle name="Обычный 12" xfId="9"/>
    <cellStyle name="Обычный 13" xfId="19"/>
    <cellStyle name="Обычный 14" xfId="15"/>
    <cellStyle name="Обычный 15" xfId="20"/>
    <cellStyle name="Обычный 16" xfId="21"/>
    <cellStyle name="Обычный 17" xfId="22"/>
    <cellStyle name="Обычный 18" xfId="23"/>
    <cellStyle name="Обычный 19" xfId="24"/>
    <cellStyle name="Обычный 2" xfId="58"/>
    <cellStyle name="Обычный 2 2" xfId="1"/>
    <cellStyle name="Обычный 2 3" xfId="2"/>
    <cellStyle name="Обычный 2 4" xfId="3"/>
    <cellStyle name="Обычный 2 5" xfId="4"/>
    <cellStyle name="Обычный 2 6" xfId="5"/>
    <cellStyle name="Обычный 20" xfId="25"/>
    <cellStyle name="Обычный 21" xfId="26"/>
    <cellStyle name="Обычный 22" xfId="16"/>
    <cellStyle name="Обычный 23" xfId="27"/>
    <cellStyle name="Обычный 24" xfId="28"/>
    <cellStyle name="Обычный 25" xfId="29"/>
    <cellStyle name="Обычный 26" xfId="30"/>
    <cellStyle name="Обычный 27" xfId="31"/>
    <cellStyle name="Обычный 28" xfId="32"/>
    <cellStyle name="Обычный 29" xfId="33"/>
    <cellStyle name="Обычный 3" xfId="8"/>
    <cellStyle name="Обычный 30" xfId="34"/>
    <cellStyle name="Обычный 31" xfId="35"/>
    <cellStyle name="Обычный 32" xfId="17"/>
    <cellStyle name="Обычный 33" xfId="36"/>
    <cellStyle name="Обычный 34" xfId="37"/>
    <cellStyle name="Обычный 35" xfId="38"/>
    <cellStyle name="Обычный 36" xfId="39"/>
    <cellStyle name="Обычный 37" xfId="40"/>
    <cellStyle name="Обычный 38" xfId="41"/>
    <cellStyle name="Обычный 39" xfId="42"/>
    <cellStyle name="Обычный 4" xfId="10"/>
    <cellStyle name="Обычный 40" xfId="43"/>
    <cellStyle name="Обычный 41" xfId="44"/>
    <cellStyle name="Обычный 42" xfId="45"/>
    <cellStyle name="Обычный 43" xfId="46"/>
    <cellStyle name="Обычный 44" xfId="47"/>
    <cellStyle name="Обычный 45" xfId="48"/>
    <cellStyle name="Обычный 46" xfId="49"/>
    <cellStyle name="Обычный 47" xfId="50"/>
    <cellStyle name="Обычный 48" xfId="51"/>
    <cellStyle name="Обычный 49" xfId="52"/>
    <cellStyle name="Обычный 50" xfId="53"/>
    <cellStyle name="Обычный 51" xfId="54"/>
    <cellStyle name="Обычный 52" xfId="55"/>
    <cellStyle name="Обычный 53" xfId="56"/>
    <cellStyle name="Обычный 54" xfId="18"/>
    <cellStyle name="Обычный 55" xfId="57"/>
    <cellStyle name="Обычный 6" xfId="11"/>
    <cellStyle name="Обычный 7" xfId="6"/>
    <cellStyle name="Обычный 8" xfId="7"/>
    <cellStyle name="Обычный 9" xfId="12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abSelected="1" zoomScale="76" zoomScaleNormal="76" zoomScaleSheetLayoutView="76" workbookViewId="0">
      <selection activeCell="K6" sqref="K6"/>
    </sheetView>
  </sheetViews>
  <sheetFormatPr defaultRowHeight="18" x14ac:dyDescent="0.3"/>
  <cols>
    <col min="1" max="1" width="18.6640625" style="5" bestFit="1" customWidth="1"/>
    <col min="2" max="2" width="79.21875" style="11" bestFit="1" customWidth="1"/>
    <col min="3" max="3" width="27" style="1" bestFit="1" customWidth="1"/>
    <col min="4" max="4" width="22.44140625" style="1" bestFit="1" customWidth="1"/>
    <col min="5" max="5" width="23.88671875" style="1" bestFit="1" customWidth="1"/>
    <col min="7" max="7" width="1.33203125" bestFit="1" customWidth="1"/>
  </cols>
  <sheetData>
    <row r="1" spans="1:7" ht="20.399999999999999" x14ac:dyDescent="0.3">
      <c r="A1" s="76" t="s">
        <v>115</v>
      </c>
      <c r="B1" s="76"/>
      <c r="C1" s="76"/>
      <c r="D1" s="76"/>
      <c r="E1" s="76"/>
    </row>
    <row r="2" spans="1:7" ht="69.599999999999994" x14ac:dyDescent="0.3">
      <c r="A2" s="3" t="s">
        <v>0</v>
      </c>
      <c r="B2" s="2" t="s">
        <v>1</v>
      </c>
      <c r="C2" s="2" t="s">
        <v>111</v>
      </c>
      <c r="D2" s="2" t="s">
        <v>2</v>
      </c>
      <c r="E2" s="2" t="s">
        <v>110</v>
      </c>
      <c r="G2" s="75" t="s">
        <v>109</v>
      </c>
    </row>
    <row r="3" spans="1:7" s="7" customFormat="1" ht="17.399999999999999" x14ac:dyDescent="0.3">
      <c r="A3" s="6" t="s">
        <v>3</v>
      </c>
      <c r="B3" s="8" t="s">
        <v>112</v>
      </c>
      <c r="C3" s="12">
        <f>SUM(C4:C10)</f>
        <v>405823.1</v>
      </c>
      <c r="D3" s="12">
        <f>SUM(D4:D10)</f>
        <v>333249.90000000002</v>
      </c>
      <c r="E3" s="69">
        <f>D3/C3*100</f>
        <v>82.117035723200587</v>
      </c>
    </row>
    <row r="4" spans="1:7" ht="36" x14ac:dyDescent="0.3">
      <c r="A4" s="4" t="s">
        <v>4</v>
      </c>
      <c r="B4" s="9" t="s">
        <v>10</v>
      </c>
      <c r="C4" s="16">
        <v>36824.5</v>
      </c>
      <c r="D4" s="16">
        <v>34038.5</v>
      </c>
      <c r="E4" s="42">
        <f>D4/C4*100</f>
        <v>92.434384716696755</v>
      </c>
    </row>
    <row r="5" spans="1:7" ht="54" x14ac:dyDescent="0.3">
      <c r="A5" s="4" t="s">
        <v>5</v>
      </c>
      <c r="B5" s="9" t="s">
        <v>11</v>
      </c>
      <c r="C5" s="17">
        <v>16956.7</v>
      </c>
      <c r="D5" s="17">
        <v>15301.9</v>
      </c>
      <c r="E5" s="42">
        <f>D5/C5*100</f>
        <v>90.241025671268588</v>
      </c>
    </row>
    <row r="6" spans="1:7" ht="54" x14ac:dyDescent="0.3">
      <c r="A6" s="4" t="s">
        <v>6</v>
      </c>
      <c r="B6" s="9" t="s">
        <v>12</v>
      </c>
      <c r="C6" s="17">
        <v>84383.7</v>
      </c>
      <c r="D6" s="17">
        <v>75524.3</v>
      </c>
      <c r="E6" s="42">
        <f>D6/C6*100</f>
        <v>89.501052928468411</v>
      </c>
    </row>
    <row r="7" spans="1:7" x14ac:dyDescent="0.3">
      <c r="A7" s="4" t="s">
        <v>113</v>
      </c>
      <c r="B7" s="9" t="s">
        <v>114</v>
      </c>
      <c r="C7" s="17">
        <v>2.8</v>
      </c>
      <c r="D7" s="17"/>
      <c r="E7" s="42"/>
    </row>
    <row r="8" spans="1:7" ht="36" x14ac:dyDescent="0.3">
      <c r="A8" s="4" t="s">
        <v>7</v>
      </c>
      <c r="B8" s="47" t="s">
        <v>13</v>
      </c>
      <c r="C8" s="18">
        <v>55919.7</v>
      </c>
      <c r="D8" s="18">
        <v>49019.8</v>
      </c>
      <c r="E8" s="42">
        <f t="shared" ref="E8:E37" si="0">D8/C8*100</f>
        <v>87.661056836857142</v>
      </c>
    </row>
    <row r="9" spans="1:7" x14ac:dyDescent="0.3">
      <c r="A9" s="4" t="s">
        <v>8</v>
      </c>
      <c r="B9" s="48" t="s">
        <v>14</v>
      </c>
      <c r="C9" s="19">
        <v>1103</v>
      </c>
      <c r="D9" s="19">
        <v>0</v>
      </c>
      <c r="E9" s="42">
        <f t="shared" si="0"/>
        <v>0</v>
      </c>
    </row>
    <row r="10" spans="1:7" x14ac:dyDescent="0.3">
      <c r="A10" s="4" t="s">
        <v>9</v>
      </c>
      <c r="B10" s="48" t="s">
        <v>15</v>
      </c>
      <c r="C10" s="19">
        <v>210632.7</v>
      </c>
      <c r="D10" s="19">
        <v>159365.4</v>
      </c>
      <c r="E10" s="42">
        <f t="shared" si="0"/>
        <v>75.660331942761019</v>
      </c>
    </row>
    <row r="11" spans="1:7" ht="17.399999999999999" x14ac:dyDescent="0.3">
      <c r="A11" s="6" t="s">
        <v>16</v>
      </c>
      <c r="B11" s="10" t="s">
        <v>17</v>
      </c>
      <c r="C11" s="12">
        <f>SUM(C12)</f>
        <v>3401.3</v>
      </c>
      <c r="D11" s="12">
        <f t="shared" ref="D11" si="1">SUM(D12)</f>
        <v>3401.3</v>
      </c>
      <c r="E11" s="69">
        <f t="shared" si="0"/>
        <v>100</v>
      </c>
    </row>
    <row r="12" spans="1:7" x14ac:dyDescent="0.3">
      <c r="A12" s="4" t="s">
        <v>18</v>
      </c>
      <c r="B12" s="49" t="s">
        <v>19</v>
      </c>
      <c r="C12" s="21">
        <v>3401.3</v>
      </c>
      <c r="D12" s="21">
        <v>3401.3</v>
      </c>
      <c r="E12" s="42">
        <f t="shared" si="0"/>
        <v>100</v>
      </c>
    </row>
    <row r="13" spans="1:7" ht="34.799999999999997" x14ac:dyDescent="0.3">
      <c r="A13" s="6" t="s">
        <v>20</v>
      </c>
      <c r="B13" s="50" t="s">
        <v>21</v>
      </c>
      <c r="C13" s="12">
        <f>SUM(C14:C16)</f>
        <v>105733.49999999999</v>
      </c>
      <c r="D13" s="12">
        <f t="shared" ref="D13" si="2">SUM(D14:D16)</f>
        <v>47117.7</v>
      </c>
      <c r="E13" s="69">
        <f t="shared" si="0"/>
        <v>44.562697725886316</v>
      </c>
    </row>
    <row r="14" spans="1:7" x14ac:dyDescent="0.35">
      <c r="A14" s="15" t="s">
        <v>22</v>
      </c>
      <c r="B14" s="51" t="s">
        <v>25</v>
      </c>
      <c r="C14" s="22">
        <v>3526.7</v>
      </c>
      <c r="D14" s="22">
        <v>3086.4</v>
      </c>
      <c r="E14" s="42">
        <f t="shared" si="0"/>
        <v>87.515240876740307</v>
      </c>
    </row>
    <row r="15" spans="1:7" ht="36" x14ac:dyDescent="0.35">
      <c r="A15" s="15" t="s">
        <v>23</v>
      </c>
      <c r="B15" s="52" t="s">
        <v>26</v>
      </c>
      <c r="C15" s="23">
        <v>99694.9</v>
      </c>
      <c r="D15" s="23">
        <v>42285.599999999999</v>
      </c>
      <c r="E15" s="42">
        <f t="shared" si="0"/>
        <v>42.415008189987653</v>
      </c>
    </row>
    <row r="16" spans="1:7" x14ac:dyDescent="0.35">
      <c r="A16" s="15" t="s">
        <v>24</v>
      </c>
      <c r="B16" s="43" t="s">
        <v>27</v>
      </c>
      <c r="C16" s="24">
        <v>2511.9</v>
      </c>
      <c r="D16" s="24">
        <v>1745.7</v>
      </c>
      <c r="E16" s="42">
        <f t="shared" si="0"/>
        <v>69.497193359608261</v>
      </c>
    </row>
    <row r="17" spans="1:5" ht="17.399999999999999" x14ac:dyDescent="0.3">
      <c r="A17" s="14" t="s">
        <v>28</v>
      </c>
      <c r="B17" s="10" t="s">
        <v>29</v>
      </c>
      <c r="C17" s="12">
        <f>SUM(C18:C23)</f>
        <v>727887.59999999986</v>
      </c>
      <c r="D17" s="12">
        <f t="shared" ref="D17" si="3">SUM(D18:D23)</f>
        <v>516620.6</v>
      </c>
      <c r="E17" s="69">
        <f t="shared" si="0"/>
        <v>70.975326410286428</v>
      </c>
    </row>
    <row r="18" spans="1:5" x14ac:dyDescent="0.35">
      <c r="A18" s="15" t="s">
        <v>30</v>
      </c>
      <c r="B18" s="53" t="s">
        <v>36</v>
      </c>
      <c r="C18" s="25">
        <v>8544.1</v>
      </c>
      <c r="D18" s="25">
        <v>8089.3</v>
      </c>
      <c r="E18" s="42">
        <f t="shared" si="0"/>
        <v>94.67702859283014</v>
      </c>
    </row>
    <row r="19" spans="1:5" x14ac:dyDescent="0.3">
      <c r="A19" s="4" t="s">
        <v>31</v>
      </c>
      <c r="B19" s="44" t="s">
        <v>37</v>
      </c>
      <c r="C19" s="25">
        <v>221817.9</v>
      </c>
      <c r="D19" s="25">
        <v>175104.9</v>
      </c>
      <c r="E19" s="42">
        <f t="shared" si="0"/>
        <v>78.940833900239795</v>
      </c>
    </row>
    <row r="20" spans="1:5" x14ac:dyDescent="0.3">
      <c r="A20" s="4" t="s">
        <v>32</v>
      </c>
      <c r="B20" s="45" t="s">
        <v>38</v>
      </c>
      <c r="C20" s="25">
        <v>21898</v>
      </c>
      <c r="D20" s="25">
        <v>11901.6</v>
      </c>
      <c r="E20" s="42">
        <f t="shared" si="0"/>
        <v>54.350168965202307</v>
      </c>
    </row>
    <row r="21" spans="1:5" x14ac:dyDescent="0.3">
      <c r="A21" s="4" t="s">
        <v>33</v>
      </c>
      <c r="B21" s="44" t="s">
        <v>39</v>
      </c>
      <c r="C21" s="25">
        <v>328398.2</v>
      </c>
      <c r="D21" s="25">
        <v>207115.9</v>
      </c>
      <c r="E21" s="42">
        <f t="shared" si="0"/>
        <v>63.068524736128275</v>
      </c>
    </row>
    <row r="22" spans="1:5" x14ac:dyDescent="0.3">
      <c r="A22" s="4" t="s">
        <v>34</v>
      </c>
      <c r="B22" s="44" t="s">
        <v>40</v>
      </c>
      <c r="C22" s="25">
        <v>11791.7</v>
      </c>
      <c r="D22" s="25">
        <v>8908</v>
      </c>
      <c r="E22" s="42">
        <f t="shared" si="0"/>
        <v>75.544662771271305</v>
      </c>
    </row>
    <row r="23" spans="1:5" x14ac:dyDescent="0.3">
      <c r="A23" s="4" t="s">
        <v>35</v>
      </c>
      <c r="B23" s="54" t="s">
        <v>41</v>
      </c>
      <c r="C23" s="26">
        <v>135437.70000000001</v>
      </c>
      <c r="D23" s="26">
        <v>105500.9</v>
      </c>
      <c r="E23" s="42">
        <f t="shared" si="0"/>
        <v>77.896257836628934</v>
      </c>
    </row>
    <row r="24" spans="1:5" ht="17.399999999999999" x14ac:dyDescent="0.3">
      <c r="A24" s="6" t="s">
        <v>42</v>
      </c>
      <c r="B24" s="10" t="s">
        <v>43</v>
      </c>
      <c r="C24" s="12">
        <f>SUM(C25:C27)</f>
        <v>939387.8</v>
      </c>
      <c r="D24" s="12">
        <f>SUM(D25:D27)</f>
        <v>468447.1</v>
      </c>
      <c r="E24" s="69">
        <f t="shared" si="0"/>
        <v>49.867275261611866</v>
      </c>
    </row>
    <row r="25" spans="1:5" x14ac:dyDescent="0.3">
      <c r="A25" s="4" t="s">
        <v>44</v>
      </c>
      <c r="B25" s="55" t="s">
        <v>47</v>
      </c>
      <c r="C25" s="27">
        <v>381641.1</v>
      </c>
      <c r="D25" s="27">
        <v>135372.70000000001</v>
      </c>
      <c r="E25" s="42">
        <f t="shared" si="0"/>
        <v>35.471205800423498</v>
      </c>
    </row>
    <row r="26" spans="1:5" x14ac:dyDescent="0.3">
      <c r="A26" s="4" t="s">
        <v>45</v>
      </c>
      <c r="B26" s="55" t="s">
        <v>48</v>
      </c>
      <c r="C26" s="27">
        <v>548782.4</v>
      </c>
      <c r="D26" s="27">
        <v>324299.3</v>
      </c>
      <c r="E26" s="42">
        <f t="shared" si="0"/>
        <v>59.094333200190086</v>
      </c>
    </row>
    <row r="27" spans="1:5" x14ac:dyDescent="0.3">
      <c r="A27" s="4" t="s">
        <v>46</v>
      </c>
      <c r="B27" s="55" t="s">
        <v>49</v>
      </c>
      <c r="C27" s="27">
        <v>8964.2999999999993</v>
      </c>
      <c r="D27" s="27">
        <v>8775.1</v>
      </c>
      <c r="E27" s="42">
        <f t="shared" si="0"/>
        <v>97.889405753935065</v>
      </c>
    </row>
    <row r="28" spans="1:5" x14ac:dyDescent="0.3">
      <c r="A28" s="72" t="s">
        <v>104</v>
      </c>
      <c r="B28" s="73" t="s">
        <v>106</v>
      </c>
      <c r="C28" s="74">
        <f>SUM(C29)</f>
        <v>6763.9</v>
      </c>
      <c r="D28" s="74">
        <f t="shared" ref="D28" si="4">SUM(D29)</f>
        <v>2265.1</v>
      </c>
      <c r="E28" s="71">
        <f t="shared" si="0"/>
        <v>33.488076405623971</v>
      </c>
    </row>
    <row r="29" spans="1:5" x14ac:dyDescent="0.3">
      <c r="A29" s="4" t="s">
        <v>105</v>
      </c>
      <c r="B29" s="56" t="s">
        <v>107</v>
      </c>
      <c r="C29" s="28">
        <v>6763.9</v>
      </c>
      <c r="D29" s="28">
        <v>2265.1</v>
      </c>
      <c r="E29" s="42">
        <f t="shared" si="0"/>
        <v>33.488076405623971</v>
      </c>
    </row>
    <row r="30" spans="1:5" ht="17.399999999999999" x14ac:dyDescent="0.3">
      <c r="A30" s="6" t="s">
        <v>50</v>
      </c>
      <c r="B30" s="10" t="s">
        <v>51</v>
      </c>
      <c r="C30" s="12">
        <f>SUM(C31:C34)</f>
        <v>1700479.7000000002</v>
      </c>
      <c r="D30" s="12">
        <f t="shared" ref="D30" si="5">SUM(D31:D34)</f>
        <v>1319402.8</v>
      </c>
      <c r="E30" s="69">
        <f t="shared" si="0"/>
        <v>77.590035329442614</v>
      </c>
    </row>
    <row r="31" spans="1:5" x14ac:dyDescent="0.3">
      <c r="A31" s="4" t="s">
        <v>52</v>
      </c>
      <c r="B31" s="46" t="s">
        <v>56</v>
      </c>
      <c r="C31" s="29">
        <v>297012.3</v>
      </c>
      <c r="D31" s="29">
        <v>224181.3</v>
      </c>
      <c r="E31" s="42">
        <f t="shared" si="0"/>
        <v>75.478793302499597</v>
      </c>
    </row>
    <row r="32" spans="1:5" x14ac:dyDescent="0.3">
      <c r="A32" s="4" t="s">
        <v>53</v>
      </c>
      <c r="B32" s="46" t="s">
        <v>57</v>
      </c>
      <c r="C32" s="29">
        <v>1207079.5</v>
      </c>
      <c r="D32" s="29">
        <v>969179.7</v>
      </c>
      <c r="E32" s="42">
        <f t="shared" si="0"/>
        <v>80.291289844620835</v>
      </c>
    </row>
    <row r="33" spans="1:7" x14ac:dyDescent="0.3">
      <c r="A33" s="4" t="s">
        <v>54</v>
      </c>
      <c r="B33" s="46" t="s">
        <v>58</v>
      </c>
      <c r="C33" s="29">
        <v>26140.6</v>
      </c>
      <c r="D33" s="29">
        <v>24245.8</v>
      </c>
      <c r="E33" s="42">
        <f t="shared" si="0"/>
        <v>92.751505321224457</v>
      </c>
    </row>
    <row r="34" spans="1:7" x14ac:dyDescent="0.3">
      <c r="A34" s="4" t="s">
        <v>55</v>
      </c>
      <c r="B34" s="46" t="s">
        <v>59</v>
      </c>
      <c r="C34" s="29">
        <v>170247.3</v>
      </c>
      <c r="D34" s="29">
        <v>101796</v>
      </c>
      <c r="E34" s="42">
        <f t="shared" si="0"/>
        <v>59.793018743909599</v>
      </c>
    </row>
    <row r="35" spans="1:7" ht="17.399999999999999" x14ac:dyDescent="0.3">
      <c r="A35" s="6" t="s">
        <v>60</v>
      </c>
      <c r="B35" s="10" t="s">
        <v>61</v>
      </c>
      <c r="C35" s="12">
        <f>SUM(C36:C37)</f>
        <v>152112.1</v>
      </c>
      <c r="D35" s="12">
        <f t="shared" ref="D35" si="6">SUM(D36:D37)</f>
        <v>78957.2</v>
      </c>
      <c r="E35" s="69">
        <f t="shared" si="0"/>
        <v>51.907244722806404</v>
      </c>
    </row>
    <row r="36" spans="1:7" x14ac:dyDescent="0.3">
      <c r="A36" s="4" t="s">
        <v>62</v>
      </c>
      <c r="B36" s="57" t="s">
        <v>64</v>
      </c>
      <c r="C36" s="30">
        <v>116317.1</v>
      </c>
      <c r="D36" s="30">
        <v>49100</v>
      </c>
      <c r="E36" s="42">
        <f t="shared" si="0"/>
        <v>42.212194079804256</v>
      </c>
    </row>
    <row r="37" spans="1:7" x14ac:dyDescent="0.3">
      <c r="A37" s="4" t="s">
        <v>63</v>
      </c>
      <c r="B37" s="58" t="s">
        <v>65</v>
      </c>
      <c r="C37" s="31">
        <v>35795</v>
      </c>
      <c r="D37" s="31">
        <v>29857.200000000001</v>
      </c>
      <c r="E37" s="42">
        <f t="shared" si="0"/>
        <v>83.411649671741856</v>
      </c>
    </row>
    <row r="38" spans="1:7" ht="17.399999999999999" x14ac:dyDescent="0.3">
      <c r="A38" s="6" t="s">
        <v>66</v>
      </c>
      <c r="B38" s="10" t="s">
        <v>75</v>
      </c>
      <c r="C38" s="12">
        <f>SUM(C39:C42)</f>
        <v>0</v>
      </c>
      <c r="D38" s="12">
        <f>SUM(D39:D42)</f>
        <v>0</v>
      </c>
      <c r="E38" s="69"/>
    </row>
    <row r="39" spans="1:7" x14ac:dyDescent="0.3">
      <c r="A39" s="4" t="s">
        <v>67</v>
      </c>
      <c r="B39" s="59" t="s">
        <v>71</v>
      </c>
      <c r="C39" s="32"/>
      <c r="D39" s="32"/>
      <c r="E39" s="42" t="e">
        <f>D39/C39*100</f>
        <v>#DIV/0!</v>
      </c>
      <c r="G39" s="70"/>
    </row>
    <row r="40" spans="1:7" x14ac:dyDescent="0.3">
      <c r="A40" s="4" t="s">
        <v>68</v>
      </c>
      <c r="B40" s="60" t="s">
        <v>72</v>
      </c>
      <c r="C40" s="33"/>
      <c r="D40" s="33"/>
      <c r="E40" s="42" t="e">
        <f>D40/C40*100</f>
        <v>#DIV/0!</v>
      </c>
      <c r="G40" s="70"/>
    </row>
    <row r="41" spans="1:7" x14ac:dyDescent="0.3">
      <c r="A41" s="4" t="s">
        <v>69</v>
      </c>
      <c r="B41" s="61" t="s">
        <v>73</v>
      </c>
      <c r="C41" s="34"/>
      <c r="D41" s="35"/>
      <c r="E41" s="42" t="e">
        <f>D41/C41*100</f>
        <v>#DIV/0!</v>
      </c>
      <c r="G41" s="70"/>
    </row>
    <row r="42" spans="1:7" x14ac:dyDescent="0.3">
      <c r="A42" s="4" t="s">
        <v>70</v>
      </c>
      <c r="B42" s="62" t="s">
        <v>74</v>
      </c>
      <c r="C42" s="36">
        <v>0</v>
      </c>
      <c r="D42" s="36">
        <v>0</v>
      </c>
      <c r="E42" s="42"/>
      <c r="G42" s="70"/>
    </row>
    <row r="43" spans="1:7" ht="17.399999999999999" x14ac:dyDescent="0.3">
      <c r="A43" s="6" t="s">
        <v>76</v>
      </c>
      <c r="B43" s="10" t="s">
        <v>77</v>
      </c>
      <c r="C43" s="12">
        <f>SUM(C44:C47)</f>
        <v>102761.7</v>
      </c>
      <c r="D43" s="12">
        <f t="shared" ref="D43" si="7">SUM(D44:D47)</f>
        <v>84338.8</v>
      </c>
      <c r="E43" s="69">
        <f t="shared" ref="E43:E57" si="8">D43/C43*100</f>
        <v>82.072211728688799</v>
      </c>
    </row>
    <row r="44" spans="1:7" x14ac:dyDescent="0.3">
      <c r="A44" s="4" t="s">
        <v>78</v>
      </c>
      <c r="B44" s="63" t="s">
        <v>82</v>
      </c>
      <c r="C44" s="37">
        <v>5577</v>
      </c>
      <c r="D44" s="37">
        <v>5021.3</v>
      </c>
      <c r="E44" s="42">
        <f t="shared" si="8"/>
        <v>90.035861574323121</v>
      </c>
    </row>
    <row r="45" spans="1:7" x14ac:dyDescent="0.3">
      <c r="A45" s="4" t="s">
        <v>79</v>
      </c>
      <c r="B45" s="63" t="s">
        <v>83</v>
      </c>
      <c r="C45" s="37">
        <v>15039.7</v>
      </c>
      <c r="D45" s="37">
        <v>11142.7</v>
      </c>
      <c r="E45" s="42">
        <f t="shared" si="8"/>
        <v>74.088578894525824</v>
      </c>
    </row>
    <row r="46" spans="1:7" x14ac:dyDescent="0.3">
      <c r="A46" s="4" t="s">
        <v>80</v>
      </c>
      <c r="B46" s="63" t="s">
        <v>84</v>
      </c>
      <c r="C46" s="37">
        <v>71564.100000000006</v>
      </c>
      <c r="D46" s="37">
        <v>59427.3</v>
      </c>
      <c r="E46" s="42">
        <f t="shared" si="8"/>
        <v>83.040658654269379</v>
      </c>
    </row>
    <row r="47" spans="1:7" x14ac:dyDescent="0.3">
      <c r="A47" s="4" t="s">
        <v>81</v>
      </c>
      <c r="B47" s="64" t="s">
        <v>85</v>
      </c>
      <c r="C47" s="38">
        <v>10580.9</v>
      </c>
      <c r="D47" s="38">
        <v>8747.5</v>
      </c>
      <c r="E47" s="42">
        <f t="shared" si="8"/>
        <v>82.672551484278273</v>
      </c>
    </row>
    <row r="48" spans="1:7" ht="17.399999999999999" x14ac:dyDescent="0.3">
      <c r="A48" s="6" t="s">
        <v>86</v>
      </c>
      <c r="B48" s="10" t="s">
        <v>87</v>
      </c>
      <c r="C48" s="12">
        <f>SUM(C49:C50)</f>
        <v>93860.7</v>
      </c>
      <c r="D48" s="12">
        <f t="shared" ref="D48" si="9">SUM(D49:D50)</f>
        <v>76465.399999999994</v>
      </c>
      <c r="E48" s="69">
        <f t="shared" si="8"/>
        <v>81.466897221094655</v>
      </c>
    </row>
    <row r="49" spans="1:5" x14ac:dyDescent="0.3">
      <c r="A49" s="4" t="s">
        <v>88</v>
      </c>
      <c r="B49" s="65" t="s">
        <v>99</v>
      </c>
      <c r="C49" s="39">
        <v>13.7</v>
      </c>
      <c r="D49" s="39">
        <v>10.7</v>
      </c>
      <c r="E49" s="42">
        <f t="shared" si="8"/>
        <v>78.102189781021892</v>
      </c>
    </row>
    <row r="50" spans="1:5" x14ac:dyDescent="0.3">
      <c r="A50" s="4" t="s">
        <v>89</v>
      </c>
      <c r="B50" s="66" t="s">
        <v>100</v>
      </c>
      <c r="C50" s="39">
        <v>93847</v>
      </c>
      <c r="D50" s="39">
        <v>76454.7</v>
      </c>
      <c r="E50" s="42">
        <f t="shared" si="8"/>
        <v>81.467388408793028</v>
      </c>
    </row>
    <row r="51" spans="1:5" ht="17.399999999999999" x14ac:dyDescent="0.3">
      <c r="A51" s="6" t="s">
        <v>90</v>
      </c>
      <c r="B51" s="10" t="s">
        <v>91</v>
      </c>
      <c r="C51" s="12">
        <f>SUM(C52)</f>
        <v>8567.5</v>
      </c>
      <c r="D51" s="12">
        <f t="shared" ref="D51" si="10">SUM(D52)</f>
        <v>7996.5</v>
      </c>
      <c r="E51" s="69">
        <f t="shared" si="8"/>
        <v>93.335278669390149</v>
      </c>
    </row>
    <row r="52" spans="1:5" x14ac:dyDescent="0.3">
      <c r="A52" s="4" t="s">
        <v>92</v>
      </c>
      <c r="B52" s="67" t="s">
        <v>101</v>
      </c>
      <c r="C52" s="40">
        <v>8567.5</v>
      </c>
      <c r="D52" s="40">
        <v>7996.5</v>
      </c>
      <c r="E52" s="42">
        <f t="shared" si="8"/>
        <v>93.335278669390149</v>
      </c>
    </row>
    <row r="53" spans="1:5" ht="17.399999999999999" x14ac:dyDescent="0.3">
      <c r="A53" s="6" t="s">
        <v>93</v>
      </c>
      <c r="B53" s="10" t="s">
        <v>108</v>
      </c>
      <c r="C53" s="12">
        <f>SUM(C54)</f>
        <v>440</v>
      </c>
      <c r="D53" s="12">
        <f t="shared" ref="D53" si="11">SUM(D54)</f>
        <v>8.4</v>
      </c>
      <c r="E53" s="69">
        <f t="shared" si="8"/>
        <v>1.9090909090909092</v>
      </c>
    </row>
    <row r="54" spans="1:5" x14ac:dyDescent="0.3">
      <c r="A54" s="4" t="s">
        <v>94</v>
      </c>
      <c r="B54" s="20" t="s">
        <v>102</v>
      </c>
      <c r="C54" s="41">
        <v>440</v>
      </c>
      <c r="D54" s="41">
        <v>8.4</v>
      </c>
      <c r="E54" s="42">
        <f t="shared" si="8"/>
        <v>1.9090909090909092</v>
      </c>
    </row>
    <row r="55" spans="1:5" ht="34.799999999999997" x14ac:dyDescent="0.3">
      <c r="A55" s="6" t="s">
        <v>95</v>
      </c>
      <c r="B55" s="10" t="s">
        <v>96</v>
      </c>
      <c r="C55" s="12">
        <f>SUM(C56)</f>
        <v>320297.5</v>
      </c>
      <c r="D55" s="12">
        <f t="shared" ref="D55" si="12">SUM(D56)</f>
        <v>283578.3</v>
      </c>
      <c r="E55" s="69">
        <f t="shared" si="8"/>
        <v>88.535908023009853</v>
      </c>
    </row>
    <row r="56" spans="1:5" ht="36" x14ac:dyDescent="0.3">
      <c r="A56" s="4" t="s">
        <v>97</v>
      </c>
      <c r="B56" s="68" t="s">
        <v>103</v>
      </c>
      <c r="C56" s="13">
        <v>320297.5</v>
      </c>
      <c r="D56" s="13">
        <v>283578.3</v>
      </c>
      <c r="E56" s="42">
        <f t="shared" si="8"/>
        <v>88.535908023009853</v>
      </c>
    </row>
    <row r="57" spans="1:5" ht="17.399999999999999" x14ac:dyDescent="0.3">
      <c r="A57" s="6"/>
      <c r="B57" s="10" t="s">
        <v>98</v>
      </c>
      <c r="C57" s="12">
        <f>SUM(C3,C11,C13,C17,C24,C28,C30,C35,C38,C43,C48,C51,C53,C55)</f>
        <v>4567516.4000000004</v>
      </c>
      <c r="D57" s="12">
        <f>SUM(D3,D11,D13,D17,D24,D28,D30,D35,D38,D43,D48,D51,D53,D55)</f>
        <v>3221849.0999999996</v>
      </c>
      <c r="E57" s="69">
        <f t="shared" si="8"/>
        <v>70.538314870637336</v>
      </c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51" fitToHeight="4" orientation="landscape" r:id="rId1"/>
  <rowBreaks count="1" manualBreakCount="1">
    <brk id="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FINCOM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Трифонова Г.В.</dc:creator>
  <cp:lastModifiedBy>Турукина Т.И.</cp:lastModifiedBy>
  <cp:lastPrinted>2015-12-11T07:54:16Z</cp:lastPrinted>
  <dcterms:created xsi:type="dcterms:W3CDTF">2013-04-04T06:57:17Z</dcterms:created>
  <dcterms:modified xsi:type="dcterms:W3CDTF">2015-12-16T06:50:59Z</dcterms:modified>
</cp:coreProperties>
</file>